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e1458b183562b7b/Documents/BHB/SAISON 2023-24/FINANCES/01 - Equipements/"/>
    </mc:Choice>
  </mc:AlternateContent>
  <xr:revisionPtr revIDLastSave="85" documentId="13_ncr:1_{B23BF4B4-F3B4-4440-AC2E-6FF489F0FFE1}" xr6:coauthVersionLast="47" xr6:coauthVersionMax="47" xr10:uidLastSave="{2DCD35E8-DD80-466C-98F0-DA8473B3AFE7}"/>
  <bookViews>
    <workbookView xWindow="-120" yWindow="-120" windowWidth="29040" windowHeight="15720" xr2:uid="{00000000-000D-0000-FFFF-FFFF00000000}"/>
  </bookViews>
  <sheets>
    <sheet name="Feuil2" sheetId="1" r:id="rId1"/>
    <sheet name="matr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1" l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A31" i="1"/>
  <c r="A30" i="1"/>
  <c r="A29" i="1"/>
  <c r="A28" i="1"/>
  <c r="A27" i="1"/>
  <c r="A26" i="1"/>
  <c r="A25" i="1"/>
  <c r="A24" i="1"/>
  <c r="A23" i="1"/>
  <c r="H33" i="1" l="1"/>
</calcChain>
</file>

<file path=xl/sharedStrings.xml><?xml version="1.0" encoding="utf-8"?>
<sst xmlns="http://schemas.openxmlformats.org/spreadsheetml/2006/main" count="117" uniqueCount="115">
  <si>
    <t>BON DE COMMANDE BOUTIQUE</t>
  </si>
  <si>
    <t>3 promenade des Buttes</t>
  </si>
  <si>
    <t>21200 BEAUNE</t>
  </si>
  <si>
    <t>tel : 03 80 24 28 96</t>
  </si>
  <si>
    <t>contact@beaune-handball.com</t>
  </si>
  <si>
    <t>Adresse :</t>
  </si>
  <si>
    <t>Nom :</t>
  </si>
  <si>
    <t>Prénom :</t>
  </si>
  <si>
    <t>Code Postal :</t>
  </si>
  <si>
    <t>Ville :</t>
  </si>
  <si>
    <t>Référence</t>
  </si>
  <si>
    <t>Description</t>
  </si>
  <si>
    <t>Tél :</t>
  </si>
  <si>
    <t>Courriel :</t>
  </si>
  <si>
    <t>Quantité</t>
  </si>
  <si>
    <t>Prix unitaire</t>
  </si>
  <si>
    <t>Total</t>
  </si>
  <si>
    <t>Relevé d'identité bancaire</t>
  </si>
  <si>
    <t xml:space="preserve">CLIENT </t>
  </si>
  <si>
    <t>COMMANDE</t>
  </si>
  <si>
    <t>N°SIREN : 53998534100012 - N°APE : 9312Z</t>
  </si>
  <si>
    <t>BEAUNE HANDBALL, Forum des Sports - 20, rue Edouard Joly – BP10004 21201 BEAUNE CEDEX</t>
  </si>
  <si>
    <t>SAC DE SPORT</t>
  </si>
  <si>
    <t>Date commande :</t>
  </si>
  <si>
    <r>
      <rPr>
        <b/>
        <sz val="9"/>
        <color theme="1"/>
        <rFont val="Gotham"/>
      </rPr>
      <t>Titulaire du compte :</t>
    </r>
    <r>
      <rPr>
        <sz val="9"/>
        <color theme="1"/>
        <rFont val="Gotham"/>
      </rPr>
      <t xml:space="preserve"> BEAUNE HANDBALL</t>
    </r>
  </si>
  <si>
    <r>
      <rPr>
        <b/>
        <sz val="9"/>
        <color theme="1"/>
        <rFont val="Gotham"/>
      </rPr>
      <t>RIB :</t>
    </r>
    <r>
      <rPr>
        <sz val="9"/>
        <color theme="1"/>
        <rFont val="Gotham"/>
      </rPr>
      <t xml:space="preserve"> Banque : 10096 Guichet : 18048 n°compte : 00083669101 Clé : 56</t>
    </r>
  </si>
  <si>
    <r>
      <rPr>
        <b/>
        <sz val="9"/>
        <color theme="1"/>
        <rFont val="Gotham"/>
      </rPr>
      <t>Domiciliation :</t>
    </r>
    <r>
      <rPr>
        <sz val="9"/>
        <color theme="1"/>
        <rFont val="Gotham"/>
      </rPr>
      <t xml:space="preserve"> CIC BEAUNE</t>
    </r>
  </si>
  <si>
    <r>
      <rPr>
        <b/>
        <sz val="9"/>
        <color theme="1"/>
        <rFont val="Gotham"/>
      </rPr>
      <t>IBAN :</t>
    </r>
    <r>
      <rPr>
        <sz val="9"/>
        <color theme="1"/>
        <rFont val="Gotham"/>
      </rPr>
      <t xml:space="preserve"> FR76 1009 6180 4800 0836 6910 156</t>
    </r>
  </si>
  <si>
    <t>Mode de règlement :</t>
  </si>
  <si>
    <t>0351NZ-451</t>
  </si>
  <si>
    <t>0350NZ-451</t>
  </si>
  <si>
    <t>BV6883-410</t>
  </si>
  <si>
    <t>BV6905-451</t>
  </si>
  <si>
    <t>BV6865-410</t>
  </si>
  <si>
    <t>BV6855-451</t>
  </si>
  <si>
    <t>BV6883-100</t>
  </si>
  <si>
    <t>BV6905-100</t>
  </si>
  <si>
    <t>CZ0881-100</t>
  </si>
  <si>
    <t>CW6902-71</t>
  </si>
  <si>
    <t>CW6894-451</t>
  </si>
  <si>
    <t xml:space="preserve"> 0018NZ-451</t>
  </si>
  <si>
    <t>CU8090-410</t>
  </si>
  <si>
    <t>CW6933-451</t>
  </si>
  <si>
    <t>CZ0909-100</t>
  </si>
  <si>
    <t>CZ0909-451</t>
  </si>
  <si>
    <t>CZ0881-451</t>
  </si>
  <si>
    <t>CW6904-71</t>
  </si>
  <si>
    <t>CW6896-451</t>
  </si>
  <si>
    <t>FJ3022FJ3017-451</t>
  </si>
  <si>
    <t>FJ3026-FJ3021-451</t>
  </si>
  <si>
    <t>Total :</t>
  </si>
  <si>
    <t>MAILLOT DOMICILE WINERS N2F</t>
  </si>
  <si>
    <t>MAILLOT DOMICILE WINERS N2M</t>
  </si>
  <si>
    <t>MAILLOT EXTERIEUR WINERS N2M 24/25</t>
  </si>
  <si>
    <t>MAILLOT EXTERIEUR WINERS N2F 24/25</t>
  </si>
  <si>
    <t>KIT COMPETITION CLUB ENFANT 24/25</t>
  </si>
  <si>
    <t>SURVETEMENT TRAINING ENFANT 24/25</t>
  </si>
  <si>
    <t>SHORT DOMICILE WINERS ENFANT 24/25</t>
  </si>
  <si>
    <t>MAILLOT TRAINING CLUB ENFANT 24/25</t>
  </si>
  <si>
    <t>MAILLOT PRE-MATCH WINERS ENFANT 24/25</t>
  </si>
  <si>
    <t>MAILLOT CLUB ENFANT</t>
  </si>
  <si>
    <t>SWEAT WINERS ENFANT 24/25</t>
  </si>
  <si>
    <t>SWEAT WINERS ADULTE 24/25</t>
  </si>
  <si>
    <t>SWEAT CLUB CAPUCHE ENFANT 24/25</t>
  </si>
  <si>
    <t>PARKA CLUB</t>
  </si>
  <si>
    <t>SAC A DOS</t>
  </si>
  <si>
    <t>DA2571</t>
  </si>
  <si>
    <t>BV6728-412</t>
  </si>
  <si>
    <t>BV6708-677</t>
  </si>
  <si>
    <t>Taille</t>
  </si>
  <si>
    <t>taille</t>
  </si>
  <si>
    <t>S</t>
  </si>
  <si>
    <t>XS 6-8 ans</t>
  </si>
  <si>
    <t>S 8-10 ans</t>
  </si>
  <si>
    <t>M 10-12 ans</t>
  </si>
  <si>
    <t>L 12-13 ans</t>
  </si>
  <si>
    <t>XL 13-15 ans</t>
  </si>
  <si>
    <t>M</t>
  </si>
  <si>
    <t>L</t>
  </si>
  <si>
    <t>XL</t>
  </si>
  <si>
    <t>XXL</t>
  </si>
  <si>
    <t>XXXL</t>
  </si>
  <si>
    <t>règlement</t>
  </si>
  <si>
    <t>carte bancaire</t>
  </si>
  <si>
    <t>virement</t>
  </si>
  <si>
    <t>Avant de procéder au paiement, merci d'attendre de disposer d'un numéro de commande</t>
  </si>
  <si>
    <t>chèques</t>
  </si>
  <si>
    <r>
      <rPr>
        <b/>
        <sz val="9"/>
        <color theme="1"/>
        <rFont val="Gotham"/>
      </rPr>
      <t xml:space="preserve">BIC : </t>
    </r>
    <r>
      <rPr>
        <sz val="9"/>
        <color theme="1"/>
        <rFont val="Gotham"/>
      </rPr>
      <t>CMCIFRPP</t>
    </r>
  </si>
  <si>
    <t>KIT COMPETITION CLUB FEMME 24/25</t>
  </si>
  <si>
    <t>KIT COMPETITION CLUB HOMME 24/25</t>
  </si>
  <si>
    <t>BV6897-451</t>
  </si>
  <si>
    <t>SHORT DOMICILE WINERS FEMME 24/25</t>
  </si>
  <si>
    <t>SHORT DOMICILE WINERS HOMME 24/25</t>
  </si>
  <si>
    <t>BV6860-410</t>
  </si>
  <si>
    <t>SURVETEMENT TRAINING HOMME 24/25</t>
  </si>
  <si>
    <t>SURVETEMENT TRAINING FEMME 24/25</t>
  </si>
  <si>
    <t>FJ3024FJ3019-451</t>
  </si>
  <si>
    <t>MAILLOT TRAINING CLUB HOMME 24/25</t>
  </si>
  <si>
    <t>MAILLOT TRAINING CLUB FEMME 24/25</t>
  </si>
  <si>
    <t>BV6897-100</t>
  </si>
  <si>
    <t>MAILLOT CLUB FEMME</t>
  </si>
  <si>
    <t>MAILLOT CLUB HOMME</t>
  </si>
  <si>
    <t>SWEAT CLUB CAPUCHE HOMME 24/25</t>
  </si>
  <si>
    <t>SWEAT CLUB CAPUCHE FEMME 24/25</t>
  </si>
  <si>
    <t>POLO HOMME</t>
  </si>
  <si>
    <t>POLO FEMME</t>
  </si>
  <si>
    <t>MAILLOT PRE-MATCH WINERS FEMME 24/25</t>
  </si>
  <si>
    <t>MAILLOT PRE-MATCH WINERS HOMME 24/25</t>
  </si>
  <si>
    <t>CZ0903-100</t>
  </si>
  <si>
    <t>CZ0903-451</t>
  </si>
  <si>
    <t>CW6965-451</t>
  </si>
  <si>
    <t>POLO ENFANT</t>
  </si>
  <si>
    <t>CW6935-451</t>
  </si>
  <si>
    <t>CW6957-451</t>
  </si>
  <si>
    <t>CP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</si>
</sst>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Gotham"/>
    </font>
    <font>
      <u/>
      <sz val="11"/>
      <color theme="10"/>
      <name val="Aptos Narrow"/>
      <family val="2"/>
      <scheme val="minor"/>
    </font>
    <font>
      <sz val="10"/>
      <color theme="1"/>
      <name val="Gotham"/>
    </font>
    <font>
      <u/>
      <sz val="10"/>
      <color theme="10"/>
      <name val="Aptos Narrow"/>
      <family val="2"/>
      <scheme val="minor"/>
    </font>
    <font>
      <sz val="22"/>
      <color rgb="FF002D72"/>
      <name val="NBA Pacers"/>
    </font>
    <font>
      <sz val="16"/>
      <color rgb="FF002D72"/>
      <name val="NBA Pacers"/>
    </font>
    <font>
      <sz val="8"/>
      <color theme="1"/>
      <name val="Gotham"/>
    </font>
    <font>
      <sz val="10"/>
      <name val="Gotham"/>
    </font>
    <font>
      <sz val="8"/>
      <color theme="1"/>
      <name val="Arial"/>
      <family val="2"/>
    </font>
    <font>
      <sz val="11"/>
      <color theme="1"/>
      <name val="Aptos Narrow"/>
      <family val="2"/>
      <scheme val="minor"/>
    </font>
    <font>
      <sz val="10"/>
      <color theme="0"/>
      <name val="Gotham"/>
    </font>
    <font>
      <sz val="9"/>
      <color theme="1"/>
      <name val="Gotham"/>
    </font>
    <font>
      <sz val="9"/>
      <color theme="1"/>
      <name val="Aptos Narrow"/>
      <family val="2"/>
      <scheme val="minor"/>
    </font>
    <font>
      <b/>
      <sz val="9"/>
      <color theme="1"/>
      <name val="Gotham"/>
    </font>
    <font>
      <b/>
      <sz val="9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Gotham"/>
    </font>
  </fonts>
  <fills count="3">
    <fill>
      <patternFill patternType="none"/>
    </fill>
    <fill>
      <patternFill patternType="gray125"/>
    </fill>
    <fill>
      <patternFill patternType="solid">
        <fgColor rgb="FF002D7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10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44" fontId="1" fillId="0" borderId="0" xfId="2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vertical="center"/>
    </xf>
    <xf numFmtId="44" fontId="3" fillId="0" borderId="2" xfId="2" applyFont="1" applyBorder="1" applyAlignment="1">
      <alignment vertical="center"/>
    </xf>
    <xf numFmtId="0" fontId="16" fillId="0" borderId="0" xfId="0" applyFont="1" applyAlignment="1">
      <alignment vertical="center"/>
    </xf>
    <xf numFmtId="44" fontId="3" fillId="0" borderId="0" xfId="2" applyFont="1" applyBorder="1" applyAlignment="1">
      <alignment vertical="center"/>
    </xf>
    <xf numFmtId="44" fontId="1" fillId="0" borderId="0" xfId="0" applyNumberFormat="1" applyFont="1" applyAlignment="1">
      <alignment vertical="center"/>
    </xf>
    <xf numFmtId="14" fontId="1" fillId="0" borderId="0" xfId="0" applyNumberFormat="1" applyFont="1" applyAlignment="1">
      <alignment vertical="center"/>
    </xf>
    <xf numFmtId="0" fontId="12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12" fillId="0" borderId="1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vertical="center"/>
    </xf>
    <xf numFmtId="0" fontId="12" fillId="0" borderId="6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7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</cellXfs>
  <cellStyles count="3">
    <cellStyle name="Lien hypertexte" xfId="1" builtinId="8"/>
    <cellStyle name="Monétaire" xfId="2" builtinId="4"/>
    <cellStyle name="Normal" xfId="0" builtinId="0"/>
  </cellStyles>
  <dxfs count="0"/>
  <tableStyles count="0" defaultTableStyle="TableStyleMedium2" defaultPivotStyle="PivotStyleLight16"/>
  <colors>
    <mruColors>
      <color rgb="FF002D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664029</xdr:colOff>
      <xdr:row>7</xdr:row>
      <xdr:rowOff>120634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739BE34-405F-D249-7D4C-4A74F06B33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16529" cy="153033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tact@beaune-handbal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tabSelected="1" workbookViewId="0">
      <selection activeCell="I8" sqref="I8"/>
    </sheetView>
  </sheetViews>
  <sheetFormatPr baseColWidth="10" defaultColWidth="11.42578125" defaultRowHeight="15" x14ac:dyDescent="0.25"/>
  <cols>
    <col min="1" max="1" width="13.42578125" style="1" customWidth="1"/>
    <col min="2" max="2" width="11.42578125" style="1"/>
    <col min="3" max="3" width="10.42578125" style="1" customWidth="1"/>
    <col min="4" max="4" width="12.140625" style="1" customWidth="1"/>
    <col min="5" max="5" width="13" style="1" customWidth="1"/>
    <col min="6" max="6" width="11.28515625" style="1" customWidth="1"/>
    <col min="7" max="7" width="13.28515625" style="1" customWidth="1"/>
    <col min="8" max="8" width="13.85546875" style="1" customWidth="1"/>
    <col min="9" max="16384" width="11.42578125" style="1"/>
  </cols>
  <sheetData>
    <row r="1" spans="1:8" ht="25.5" x14ac:dyDescent="0.25">
      <c r="F1" s="4"/>
      <c r="G1" s="4"/>
      <c r="H1" s="5" t="s">
        <v>0</v>
      </c>
    </row>
    <row r="4" spans="1:8" x14ac:dyDescent="0.25">
      <c r="E4" s="6" t="s">
        <v>5</v>
      </c>
    </row>
    <row r="6" spans="1:8" x14ac:dyDescent="0.25">
      <c r="E6" s="6" t="s">
        <v>114</v>
      </c>
    </row>
    <row r="7" spans="1:8" x14ac:dyDescent="0.25">
      <c r="E7" s="6" t="s">
        <v>9</v>
      </c>
    </row>
    <row r="9" spans="1:8" ht="15" customHeight="1" x14ac:dyDescent="0.25">
      <c r="A9" s="2" t="s">
        <v>1</v>
      </c>
      <c r="G9" s="6"/>
      <c r="H9" s="25"/>
    </row>
    <row r="10" spans="1:8" ht="15" customHeight="1" x14ac:dyDescent="0.25">
      <c r="A10" s="2" t="s">
        <v>2</v>
      </c>
      <c r="G10" s="6" t="s">
        <v>23</v>
      </c>
    </row>
    <row r="11" spans="1:8" ht="15" customHeight="1" x14ac:dyDescent="0.25">
      <c r="A11" s="2" t="s">
        <v>3</v>
      </c>
      <c r="G11" s="6" t="s">
        <v>28</v>
      </c>
      <c r="H11" s="2"/>
    </row>
    <row r="12" spans="1:8" ht="15" customHeight="1" x14ac:dyDescent="0.25">
      <c r="A12" s="3" t="s">
        <v>4</v>
      </c>
    </row>
    <row r="13" spans="1:8" x14ac:dyDescent="0.25">
      <c r="A13" s="3"/>
    </row>
    <row r="14" spans="1:8" ht="18.75" x14ac:dyDescent="0.25">
      <c r="A14" s="16" t="s">
        <v>18</v>
      </c>
    </row>
    <row r="15" spans="1:8" ht="20.100000000000001" customHeight="1" x14ac:dyDescent="0.25">
      <c r="A15" s="6" t="s">
        <v>6</v>
      </c>
      <c r="B15" s="8"/>
      <c r="C15" s="8"/>
      <c r="D15" s="8"/>
      <c r="E15" s="6" t="s">
        <v>7</v>
      </c>
      <c r="F15" s="8"/>
      <c r="G15" s="8"/>
      <c r="H15" s="8"/>
    </row>
    <row r="16" spans="1:8" ht="20.100000000000001" customHeight="1" x14ac:dyDescent="0.25">
      <c r="A16" s="6" t="s">
        <v>5</v>
      </c>
      <c r="B16" s="8"/>
      <c r="C16" s="8"/>
      <c r="D16" s="8"/>
      <c r="E16" s="8"/>
      <c r="F16" s="8"/>
      <c r="G16" s="8"/>
      <c r="H16" s="8"/>
    </row>
    <row r="17" spans="1:8" ht="20.100000000000001" customHeight="1" x14ac:dyDescent="0.25">
      <c r="A17" s="7" t="s">
        <v>8</v>
      </c>
      <c r="B17" s="8"/>
      <c r="C17" s="8"/>
      <c r="D17" s="8"/>
      <c r="E17" s="6" t="s">
        <v>9</v>
      </c>
      <c r="F17" s="8"/>
      <c r="G17" s="8"/>
      <c r="H17" s="8"/>
    </row>
    <row r="18" spans="1:8" ht="20.100000000000001" customHeight="1" x14ac:dyDescent="0.25">
      <c r="A18" s="6" t="s">
        <v>13</v>
      </c>
      <c r="B18" s="8"/>
      <c r="C18" s="8"/>
      <c r="D18" s="8"/>
      <c r="E18" s="6" t="s">
        <v>12</v>
      </c>
      <c r="F18" s="8"/>
      <c r="G18" s="8"/>
      <c r="H18" s="8"/>
    </row>
    <row r="20" spans="1:8" ht="18.75" x14ac:dyDescent="0.25">
      <c r="A20" s="16" t="s">
        <v>19</v>
      </c>
    </row>
    <row r="21" spans="1:8" ht="20.100000000000001" customHeight="1" x14ac:dyDescent="0.25">
      <c r="A21" s="9" t="s">
        <v>10</v>
      </c>
      <c r="B21" s="29" t="s">
        <v>11</v>
      </c>
      <c r="C21" s="30"/>
      <c r="D21" s="30"/>
      <c r="E21" s="9" t="s">
        <v>69</v>
      </c>
      <c r="F21" s="9" t="s">
        <v>14</v>
      </c>
      <c r="G21" s="9" t="s">
        <v>15</v>
      </c>
      <c r="H21" s="9" t="s">
        <v>16</v>
      </c>
    </row>
    <row r="22" spans="1:8" ht="20.100000000000001" customHeight="1" x14ac:dyDescent="0.25">
      <c r="A22" s="26" t="e">
        <f>VLOOKUP(B22,matrice!$A$1:$C$32,2,0)</f>
        <v>#N/A</v>
      </c>
      <c r="B22" s="31"/>
      <c r="C22" s="30"/>
      <c r="D22" s="30"/>
      <c r="E22" s="20"/>
      <c r="F22" s="27"/>
      <c r="G22" s="21" t="e">
        <f>VLOOKUP(B22,matrice!$A$1:$C$32,3,0)</f>
        <v>#N/A</v>
      </c>
      <c r="H22" s="21" t="e">
        <f>F22*G22</f>
        <v>#N/A</v>
      </c>
    </row>
    <row r="23" spans="1:8" ht="20.100000000000001" customHeight="1" x14ac:dyDescent="0.25">
      <c r="A23" s="26" t="e">
        <f>VLOOKUP(B23,matrice!$A$1:$C$32,2,0)</f>
        <v>#N/A</v>
      </c>
      <c r="B23" s="31"/>
      <c r="C23" s="30"/>
      <c r="D23" s="30"/>
      <c r="E23" s="20"/>
      <c r="F23" s="27"/>
      <c r="G23" s="21" t="e">
        <f>VLOOKUP(B23,matrice!$A$1:$C$32,3,0)</f>
        <v>#N/A</v>
      </c>
      <c r="H23" s="21" t="e">
        <f t="shared" ref="H23:H31" si="0">F23*G23</f>
        <v>#N/A</v>
      </c>
    </row>
    <row r="24" spans="1:8" ht="20.100000000000001" customHeight="1" x14ac:dyDescent="0.25">
      <c r="A24" s="26" t="e">
        <f>VLOOKUP(B24,matrice!$A$1:$C$32,2,0)</f>
        <v>#N/A</v>
      </c>
      <c r="B24" s="31"/>
      <c r="C24" s="30"/>
      <c r="D24" s="30"/>
      <c r="E24" s="20"/>
      <c r="F24" s="27"/>
      <c r="G24" s="21" t="e">
        <f>VLOOKUP(B24,matrice!$A$1:$C$32,3,0)</f>
        <v>#N/A</v>
      </c>
      <c r="H24" s="21" t="e">
        <f t="shared" si="0"/>
        <v>#N/A</v>
      </c>
    </row>
    <row r="25" spans="1:8" ht="20.100000000000001" customHeight="1" x14ac:dyDescent="0.25">
      <c r="A25" s="26" t="e">
        <f>VLOOKUP(B25,matrice!$A$1:$C$32,2,0)</f>
        <v>#N/A</v>
      </c>
      <c r="B25" s="31"/>
      <c r="C25" s="30"/>
      <c r="D25" s="30"/>
      <c r="E25" s="20"/>
      <c r="F25" s="27"/>
      <c r="G25" s="21" t="e">
        <f>VLOOKUP(B25,matrice!$A$1:$C$32,3,0)</f>
        <v>#N/A</v>
      </c>
      <c r="H25" s="21" t="e">
        <f t="shared" si="0"/>
        <v>#N/A</v>
      </c>
    </row>
    <row r="26" spans="1:8" ht="20.100000000000001" customHeight="1" x14ac:dyDescent="0.25">
      <c r="A26" s="26" t="e">
        <f>VLOOKUP(B26,matrice!$A$1:$C$32,2,0)</f>
        <v>#N/A</v>
      </c>
      <c r="B26" s="31"/>
      <c r="C26" s="30"/>
      <c r="D26" s="30"/>
      <c r="E26" s="20"/>
      <c r="F26" s="27"/>
      <c r="G26" s="21" t="e">
        <f>VLOOKUP(B26,matrice!$A$1:$C$32,3,0)</f>
        <v>#N/A</v>
      </c>
      <c r="H26" s="21" t="e">
        <f t="shared" si="0"/>
        <v>#N/A</v>
      </c>
    </row>
    <row r="27" spans="1:8" ht="20.100000000000001" customHeight="1" x14ac:dyDescent="0.25">
      <c r="A27" s="26" t="e">
        <f>VLOOKUP(B27,matrice!$A$1:$C$32,2,0)</f>
        <v>#N/A</v>
      </c>
      <c r="B27" s="31"/>
      <c r="C27" s="30"/>
      <c r="D27" s="30"/>
      <c r="E27" s="20"/>
      <c r="F27" s="27"/>
      <c r="G27" s="21" t="e">
        <f>VLOOKUP(B27,matrice!$A$1:$C$32,3,0)</f>
        <v>#N/A</v>
      </c>
      <c r="H27" s="21" t="e">
        <f t="shared" si="0"/>
        <v>#N/A</v>
      </c>
    </row>
    <row r="28" spans="1:8" ht="20.100000000000001" customHeight="1" x14ac:dyDescent="0.25">
      <c r="A28" s="26" t="e">
        <f>VLOOKUP(B28,matrice!$A$1:$C$32,2,0)</f>
        <v>#N/A</v>
      </c>
      <c r="B28" s="31"/>
      <c r="C28" s="30"/>
      <c r="D28" s="30"/>
      <c r="E28" s="20"/>
      <c r="F28" s="27"/>
      <c r="G28" s="21" t="e">
        <f>VLOOKUP(B28,matrice!$A$1:$C$32,3,0)</f>
        <v>#N/A</v>
      </c>
      <c r="H28" s="21" t="e">
        <f t="shared" si="0"/>
        <v>#N/A</v>
      </c>
    </row>
    <row r="29" spans="1:8" ht="20.100000000000001" customHeight="1" x14ac:dyDescent="0.25">
      <c r="A29" s="26" t="e">
        <f>VLOOKUP(B29,matrice!$A$1:$C$32,2,0)</f>
        <v>#N/A</v>
      </c>
      <c r="B29" s="31"/>
      <c r="C29" s="30"/>
      <c r="D29" s="30"/>
      <c r="E29" s="20"/>
      <c r="F29" s="27"/>
      <c r="G29" s="21" t="e">
        <f>VLOOKUP(B29,matrice!$A$1:$C$32,3,0)</f>
        <v>#N/A</v>
      </c>
      <c r="H29" s="21" t="e">
        <f t="shared" si="0"/>
        <v>#N/A</v>
      </c>
    </row>
    <row r="30" spans="1:8" ht="20.100000000000001" customHeight="1" x14ac:dyDescent="0.25">
      <c r="A30" s="26" t="e">
        <f>VLOOKUP(B30,matrice!$A$1:$C$32,2,0)</f>
        <v>#N/A</v>
      </c>
      <c r="B30" s="31"/>
      <c r="C30" s="30"/>
      <c r="D30" s="30"/>
      <c r="E30" s="20"/>
      <c r="F30" s="27"/>
      <c r="G30" s="21" t="e">
        <f>VLOOKUP(B30,matrice!$A$1:$C$32,3,0)</f>
        <v>#N/A</v>
      </c>
      <c r="H30" s="21" t="e">
        <f t="shared" si="0"/>
        <v>#N/A</v>
      </c>
    </row>
    <row r="31" spans="1:8" ht="20.100000000000001" customHeight="1" x14ac:dyDescent="0.25">
      <c r="A31" s="26" t="e">
        <f>VLOOKUP(B31,matrice!$A$1:$C$32,2,0)</f>
        <v>#N/A</v>
      </c>
      <c r="B31" s="31"/>
      <c r="C31" s="30"/>
      <c r="D31" s="30"/>
      <c r="E31" s="20"/>
      <c r="F31" s="27"/>
      <c r="G31" s="21" t="e">
        <f>VLOOKUP(B31,matrice!$A$1:$C$32,3,0)</f>
        <v>#N/A</v>
      </c>
      <c r="H31" s="21" t="e">
        <f t="shared" si="0"/>
        <v>#N/A</v>
      </c>
    </row>
    <row r="32" spans="1:8" ht="15" customHeight="1" x14ac:dyDescent="0.25">
      <c r="A32" s="2"/>
      <c r="B32" s="2"/>
      <c r="C32" s="22"/>
      <c r="D32" s="22"/>
      <c r="E32" s="22"/>
      <c r="F32" s="2"/>
      <c r="G32" s="23"/>
      <c r="H32" s="23"/>
    </row>
    <row r="33" spans="1:10" ht="15" customHeight="1" x14ac:dyDescent="0.25">
      <c r="G33" s="9" t="s">
        <v>50</v>
      </c>
      <c r="H33" s="24" t="e">
        <f>SUM(H22:H31)</f>
        <v>#N/A</v>
      </c>
    </row>
    <row r="34" spans="1:10" ht="15" customHeight="1" x14ac:dyDescent="0.25">
      <c r="G34" s="6"/>
    </row>
    <row r="35" spans="1:10" ht="15" customHeight="1" x14ac:dyDescent="0.25">
      <c r="A35" s="28" t="s">
        <v>85</v>
      </c>
      <c r="G35" s="6"/>
    </row>
    <row r="37" spans="1:10" x14ac:dyDescent="0.25">
      <c r="A37" s="34" t="s">
        <v>17</v>
      </c>
      <c r="B37" s="35"/>
      <c r="C37" s="35"/>
      <c r="D37" s="35"/>
      <c r="E37" s="35"/>
      <c r="F37" s="35"/>
      <c r="G37" s="35"/>
      <c r="H37" s="36"/>
      <c r="J37" s="2"/>
    </row>
    <row r="38" spans="1:10" x14ac:dyDescent="0.25">
      <c r="A38" s="37" t="s">
        <v>24</v>
      </c>
      <c r="B38" s="38"/>
      <c r="C38" s="39"/>
      <c r="D38" s="39"/>
      <c r="E38" s="39"/>
      <c r="F38" s="39"/>
      <c r="G38" s="39"/>
      <c r="H38" s="40"/>
    </row>
    <row r="39" spans="1:10" x14ac:dyDescent="0.25">
      <c r="A39" s="37" t="s">
        <v>25</v>
      </c>
      <c r="B39" s="38"/>
      <c r="C39" s="38"/>
      <c r="D39" s="38"/>
      <c r="E39" s="38"/>
      <c r="F39" s="38"/>
      <c r="G39" s="38"/>
      <c r="H39" s="41"/>
    </row>
    <row r="40" spans="1:10" x14ac:dyDescent="0.25">
      <c r="A40" s="10" t="s">
        <v>26</v>
      </c>
      <c r="B40" s="11"/>
      <c r="C40" s="11"/>
      <c r="D40" s="11"/>
      <c r="E40" s="11"/>
      <c r="F40" s="11"/>
      <c r="G40" s="11"/>
      <c r="H40" s="12"/>
    </row>
    <row r="41" spans="1:10" x14ac:dyDescent="0.25">
      <c r="A41" s="10" t="s">
        <v>27</v>
      </c>
      <c r="B41" s="11"/>
      <c r="C41" s="11"/>
      <c r="D41" s="11"/>
      <c r="E41" s="11"/>
      <c r="F41" s="11"/>
      <c r="G41" s="11"/>
      <c r="H41" s="12"/>
    </row>
    <row r="42" spans="1:10" x14ac:dyDescent="0.25">
      <c r="A42" s="13" t="s">
        <v>87</v>
      </c>
      <c r="B42" s="14"/>
      <c r="C42" s="14"/>
      <c r="D42" s="14"/>
      <c r="E42" s="14"/>
      <c r="F42" s="14"/>
      <c r="G42" s="14"/>
      <c r="H42" s="15"/>
    </row>
    <row r="44" spans="1:10" x14ac:dyDescent="0.25">
      <c r="A44" s="32" t="s">
        <v>21</v>
      </c>
      <c r="B44" s="33"/>
      <c r="C44" s="33"/>
      <c r="D44" s="33"/>
      <c r="E44" s="33"/>
      <c r="F44" s="33"/>
      <c r="G44" s="33"/>
      <c r="H44" s="33"/>
    </row>
    <row r="45" spans="1:10" x14ac:dyDescent="0.25">
      <c r="A45" s="32" t="s">
        <v>20</v>
      </c>
      <c r="B45" s="32"/>
      <c r="C45" s="32"/>
      <c r="D45" s="32"/>
      <c r="E45" s="32"/>
      <c r="F45" s="32"/>
      <c r="G45" s="32"/>
      <c r="H45" s="32"/>
    </row>
  </sheetData>
  <mergeCells count="16">
    <mergeCell ref="A44:H44"/>
    <mergeCell ref="A45:H45"/>
    <mergeCell ref="A37:H37"/>
    <mergeCell ref="A38:H38"/>
    <mergeCell ref="A39:H39"/>
    <mergeCell ref="B31:D31"/>
    <mergeCell ref="B22:D22"/>
    <mergeCell ref="B23:D23"/>
    <mergeCell ref="B24:D24"/>
    <mergeCell ref="B25:D25"/>
    <mergeCell ref="B26:D26"/>
    <mergeCell ref="B21:D21"/>
    <mergeCell ref="B27:D27"/>
    <mergeCell ref="B28:D28"/>
    <mergeCell ref="B29:D29"/>
    <mergeCell ref="B30:D30"/>
  </mergeCells>
  <hyperlinks>
    <hyperlink ref="A12" r:id="rId1" xr:uid="{00000000-0004-0000-0000-000000000000}"/>
  </hyperlinks>
  <pageMargins left="0.19685039370078741" right="0.19685039370078741" top="0.39370078740157483" bottom="0.39370078740157483" header="0.31496062992125984" footer="0.31496062992125984"/>
  <pageSetup paperSize="9" orientation="portrait" verticalDpi="0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2CE289AB-27FC-46EF-BA39-58E0CFF60347}">
          <x14:formula1>
            <xm:f>matrice!$J$1:$J$3</xm:f>
          </x14:formula1>
          <xm:sqref>H11</xm:sqref>
        </x14:dataValidation>
        <x14:dataValidation type="list" allowBlank="1" showInputMessage="1" showErrorMessage="1" xr:uid="{7CF40A8C-BD94-42A0-85FB-53AAE844AE6D}">
          <x14:formula1>
            <xm:f>matrice!$A$1:$A$32</xm:f>
          </x14:formula1>
          <xm:sqref>B32:E32</xm:sqref>
        </x14:dataValidation>
        <x14:dataValidation type="list" allowBlank="1" showInputMessage="1" showErrorMessage="1" xr:uid="{C40031D4-E829-4F55-8231-D9A82E978E22}">
          <x14:formula1>
            <xm:f>matrice!$A$1:$A$33</xm:f>
          </x14:formula1>
          <xm:sqref>B22:D31</xm:sqref>
        </x14:dataValidation>
        <x14:dataValidation type="list" allowBlank="1" showInputMessage="1" showErrorMessage="1" xr:uid="{6BD03902-2FAF-442D-ACA8-4807DED5EDAC}">
          <x14:formula1>
            <xm:f>matrice!$G$1:$G$12</xm:f>
          </x14:formula1>
          <xm:sqref>E22:E31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3"/>
  <sheetViews>
    <sheetView workbookViewId="0">
      <selection activeCell="A19" sqref="A19"/>
    </sheetView>
  </sheetViews>
  <sheetFormatPr baseColWidth="10" defaultRowHeight="15" x14ac:dyDescent="0.25"/>
  <cols>
    <col min="1" max="1" width="50.42578125" style="1" customWidth="1"/>
    <col min="2" max="2" width="39.7109375" style="19" customWidth="1"/>
    <col min="3" max="3" width="12.28515625" style="19" customWidth="1"/>
    <col min="4" max="4" width="11.7109375" style="19" bestFit="1" customWidth="1"/>
  </cols>
  <sheetData>
    <row r="1" spans="1:10" x14ac:dyDescent="0.25">
      <c r="A1" s="1" t="s">
        <v>51</v>
      </c>
      <c r="B1" s="17" t="s">
        <v>29</v>
      </c>
      <c r="C1" s="18">
        <v>50</v>
      </c>
      <c r="F1" t="s">
        <v>70</v>
      </c>
      <c r="G1" t="s">
        <v>72</v>
      </c>
      <c r="I1" t="s">
        <v>82</v>
      </c>
      <c r="J1" t="s">
        <v>84</v>
      </c>
    </row>
    <row r="2" spans="1:10" x14ac:dyDescent="0.25">
      <c r="A2" s="1" t="s">
        <v>52</v>
      </c>
      <c r="B2" s="17" t="s">
        <v>30</v>
      </c>
      <c r="C2" s="18">
        <v>50</v>
      </c>
      <c r="G2" t="s">
        <v>73</v>
      </c>
      <c r="J2" t="s">
        <v>83</v>
      </c>
    </row>
    <row r="3" spans="1:10" x14ac:dyDescent="0.25">
      <c r="A3" s="1" t="s">
        <v>54</v>
      </c>
      <c r="B3" s="17" t="s">
        <v>67</v>
      </c>
      <c r="C3" s="18">
        <v>50</v>
      </c>
      <c r="G3" t="s">
        <v>74</v>
      </c>
      <c r="J3" t="s">
        <v>86</v>
      </c>
    </row>
    <row r="4" spans="1:10" x14ac:dyDescent="0.25">
      <c r="A4" s="1" t="s">
        <v>53</v>
      </c>
      <c r="B4" s="17" t="s">
        <v>68</v>
      </c>
      <c r="C4" s="18">
        <v>50</v>
      </c>
      <c r="G4" t="s">
        <v>75</v>
      </c>
    </row>
    <row r="5" spans="1:10" x14ac:dyDescent="0.25">
      <c r="A5" s="1" t="s">
        <v>55</v>
      </c>
      <c r="B5" s="2" t="s">
        <v>32</v>
      </c>
      <c r="C5" s="18">
        <v>40</v>
      </c>
      <c r="G5" t="s">
        <v>76</v>
      </c>
    </row>
    <row r="6" spans="1:10" x14ac:dyDescent="0.25">
      <c r="A6" s="1" t="s">
        <v>88</v>
      </c>
      <c r="B6" s="2" t="s">
        <v>90</v>
      </c>
      <c r="C6" s="18">
        <v>40</v>
      </c>
      <c r="G6" t="s">
        <v>71</v>
      </c>
    </row>
    <row r="7" spans="1:10" x14ac:dyDescent="0.25">
      <c r="A7" s="1" t="s">
        <v>89</v>
      </c>
      <c r="B7" s="2" t="s">
        <v>31</v>
      </c>
      <c r="C7" s="18">
        <v>40</v>
      </c>
      <c r="G7" t="s">
        <v>77</v>
      </c>
    </row>
    <row r="8" spans="1:10" x14ac:dyDescent="0.25">
      <c r="A8" s="1" t="s">
        <v>57</v>
      </c>
      <c r="B8" s="2" t="s">
        <v>33</v>
      </c>
      <c r="C8" s="18">
        <v>10</v>
      </c>
      <c r="G8" t="s">
        <v>78</v>
      </c>
    </row>
    <row r="9" spans="1:10" x14ac:dyDescent="0.25">
      <c r="A9" s="1" t="s">
        <v>91</v>
      </c>
      <c r="B9" s="2" t="s">
        <v>93</v>
      </c>
      <c r="C9" s="18">
        <v>10</v>
      </c>
      <c r="G9" t="s">
        <v>79</v>
      </c>
    </row>
    <row r="10" spans="1:10" x14ac:dyDescent="0.25">
      <c r="A10" s="1" t="s">
        <v>92</v>
      </c>
      <c r="B10" s="2" t="s">
        <v>34</v>
      </c>
      <c r="C10" s="18">
        <v>15</v>
      </c>
      <c r="G10" t="s">
        <v>80</v>
      </c>
    </row>
    <row r="11" spans="1:10" x14ac:dyDescent="0.25">
      <c r="A11" s="1" t="s">
        <v>56</v>
      </c>
      <c r="B11" s="2" t="s">
        <v>49</v>
      </c>
      <c r="C11" s="18">
        <v>60</v>
      </c>
      <c r="G11" t="s">
        <v>81</v>
      </c>
    </row>
    <row r="12" spans="1:10" x14ac:dyDescent="0.25">
      <c r="A12" s="1" t="s">
        <v>95</v>
      </c>
      <c r="B12" s="2" t="s">
        <v>96</v>
      </c>
      <c r="C12" s="18">
        <v>60</v>
      </c>
    </row>
    <row r="13" spans="1:10" x14ac:dyDescent="0.25">
      <c r="A13" s="1" t="s">
        <v>94</v>
      </c>
      <c r="B13" s="2" t="s">
        <v>48</v>
      </c>
      <c r="C13" s="18">
        <v>60</v>
      </c>
    </row>
    <row r="14" spans="1:10" x14ac:dyDescent="0.25">
      <c r="A14" s="1" t="s">
        <v>58</v>
      </c>
      <c r="B14" s="2" t="s">
        <v>36</v>
      </c>
      <c r="C14" s="18">
        <v>20</v>
      </c>
    </row>
    <row r="15" spans="1:10" x14ac:dyDescent="0.25">
      <c r="A15" s="1" t="s">
        <v>98</v>
      </c>
      <c r="B15" s="2" t="s">
        <v>99</v>
      </c>
      <c r="C15" s="18">
        <v>20</v>
      </c>
    </row>
    <row r="16" spans="1:10" x14ac:dyDescent="0.25">
      <c r="A16" s="1" t="s">
        <v>97</v>
      </c>
      <c r="B16" s="2" t="s">
        <v>35</v>
      </c>
      <c r="C16" s="18">
        <v>20</v>
      </c>
    </row>
    <row r="17" spans="1:3" x14ac:dyDescent="0.25">
      <c r="A17" s="1" t="s">
        <v>59</v>
      </c>
      <c r="B17" s="2" t="s">
        <v>43</v>
      </c>
      <c r="C17" s="18">
        <v>30</v>
      </c>
    </row>
    <row r="18" spans="1:3" x14ac:dyDescent="0.25">
      <c r="A18" s="1" t="s">
        <v>106</v>
      </c>
      <c r="B18" s="2" t="s">
        <v>108</v>
      </c>
      <c r="C18" s="18">
        <v>30</v>
      </c>
    </row>
    <row r="19" spans="1:3" x14ac:dyDescent="0.25">
      <c r="A19" s="1" t="s">
        <v>107</v>
      </c>
      <c r="B19" s="2" t="s">
        <v>37</v>
      </c>
      <c r="C19" s="18">
        <v>30</v>
      </c>
    </row>
    <row r="20" spans="1:3" x14ac:dyDescent="0.25">
      <c r="A20" s="1" t="s">
        <v>60</v>
      </c>
      <c r="B20" s="2" t="s">
        <v>44</v>
      </c>
      <c r="C20" s="18">
        <v>20</v>
      </c>
    </row>
    <row r="21" spans="1:3" x14ac:dyDescent="0.25">
      <c r="A21" s="1" t="s">
        <v>100</v>
      </c>
      <c r="B21" s="2" t="s">
        <v>109</v>
      </c>
      <c r="C21" s="18">
        <v>20</v>
      </c>
    </row>
    <row r="22" spans="1:3" x14ac:dyDescent="0.25">
      <c r="A22" s="1" t="s">
        <v>101</v>
      </c>
      <c r="B22" s="2" t="s">
        <v>45</v>
      </c>
      <c r="C22" s="18">
        <v>20</v>
      </c>
    </row>
    <row r="23" spans="1:3" x14ac:dyDescent="0.25">
      <c r="A23" s="1" t="s">
        <v>111</v>
      </c>
      <c r="B23" s="2" t="s">
        <v>112</v>
      </c>
      <c r="C23" s="18">
        <v>30</v>
      </c>
    </row>
    <row r="24" spans="1:3" x14ac:dyDescent="0.25">
      <c r="A24" s="1" t="s">
        <v>105</v>
      </c>
      <c r="B24" s="2" t="s">
        <v>110</v>
      </c>
      <c r="C24" s="18">
        <v>30</v>
      </c>
    </row>
    <row r="25" spans="1:3" x14ac:dyDescent="0.25">
      <c r="A25" s="1" t="s">
        <v>104</v>
      </c>
      <c r="B25" s="42" t="s">
        <v>42</v>
      </c>
      <c r="C25" s="18">
        <v>30</v>
      </c>
    </row>
    <row r="26" spans="1:3" x14ac:dyDescent="0.25">
      <c r="A26" s="1" t="s">
        <v>61</v>
      </c>
      <c r="B26" s="17" t="s">
        <v>46</v>
      </c>
      <c r="C26" s="18">
        <v>45</v>
      </c>
    </row>
    <row r="27" spans="1:3" x14ac:dyDescent="0.25">
      <c r="A27" s="1" t="s">
        <v>62</v>
      </c>
      <c r="B27" s="17" t="s">
        <v>38</v>
      </c>
      <c r="C27" s="18">
        <v>45</v>
      </c>
    </row>
    <row r="28" spans="1:3" x14ac:dyDescent="0.25">
      <c r="A28" s="1" t="s">
        <v>63</v>
      </c>
      <c r="B28" s="2" t="s">
        <v>47</v>
      </c>
      <c r="C28" s="18">
        <v>50</v>
      </c>
    </row>
    <row r="29" spans="1:3" x14ac:dyDescent="0.25">
      <c r="A29" s="1" t="s">
        <v>103</v>
      </c>
      <c r="B29" s="2" t="s">
        <v>113</v>
      </c>
      <c r="C29" s="18">
        <v>50</v>
      </c>
    </row>
    <row r="30" spans="1:3" x14ac:dyDescent="0.25">
      <c r="A30" s="1" t="s">
        <v>102</v>
      </c>
      <c r="B30" s="2" t="s">
        <v>39</v>
      </c>
      <c r="C30" s="18">
        <v>50</v>
      </c>
    </row>
    <row r="31" spans="1:3" x14ac:dyDescent="0.25">
      <c r="A31" s="1" t="s">
        <v>64</v>
      </c>
      <c r="B31" s="2" t="s">
        <v>40</v>
      </c>
      <c r="C31" s="18">
        <v>70</v>
      </c>
    </row>
    <row r="32" spans="1:3" x14ac:dyDescent="0.25">
      <c r="A32" s="1" t="s">
        <v>22</v>
      </c>
      <c r="B32" s="2" t="s">
        <v>41</v>
      </c>
      <c r="C32" s="18">
        <v>30</v>
      </c>
    </row>
    <row r="33" spans="1:3" x14ac:dyDescent="0.25">
      <c r="A33" s="1" t="s">
        <v>65</v>
      </c>
      <c r="B33" s="2" t="s">
        <v>66</v>
      </c>
      <c r="C33" s="18">
        <v>30</v>
      </c>
    </row>
  </sheetData>
  <sheetProtection algorithmName="SHA-512" hashValue="pV3fVZJAjT8p/TZdDsWZIMtcwPwU11f7WoPB2aa6L3CgTZc5w51dCY4cJiBAxgd39MTtx22HrlB+8/DKAwGqHg==" saltValue="q5JO91f3efFIhHekINSPE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Feuil2</vt:lpstr>
      <vt:lpstr>matrice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MANGEMATIN</dc:creator>
  <cp:lastModifiedBy>Xavier MANGEMATIN</cp:lastModifiedBy>
  <cp:lastPrinted>2024-05-29T13:50:55Z</cp:lastPrinted>
  <dcterms:created xsi:type="dcterms:W3CDTF">2024-05-22T15:45:09Z</dcterms:created>
  <dcterms:modified xsi:type="dcterms:W3CDTF">2024-05-30T15:42:49Z</dcterms:modified>
</cp:coreProperties>
</file>